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Chebrou de la Roulière\BINOMAGE\2025\B25-02065 Renouvellt MT à Nano Innov\3- le DCE\DCE Pdf\"/>
    </mc:Choice>
  </mc:AlternateContent>
  <xr:revisionPtr revIDLastSave="0" documentId="13_ncr:1_{844B87C7-56C6-45F4-A013-DAB02F9C11C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 FORFAIT 3 Bâts" sheetId="14" r:id="rId1"/>
  </sheets>
  <definedNames>
    <definedName name="_xlnm.Print_Titles" localSheetId="0">' FORFAIT 3 Bâts'!$1:$1</definedName>
    <definedName name="ZONE_BORDEREAU" localSheetId="0">' FORFAIT 3 Bâts'!$A$1:$B$1</definedName>
    <definedName name="_xlnm.Print_Area" localSheetId="0">' FORFAIT 3 Bâts'!$A$1:$G$52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4" l="1"/>
  <c r="G40" i="14"/>
  <c r="G38" i="14"/>
  <c r="G17" i="14"/>
  <c r="G18" i="14"/>
  <c r="G19" i="14"/>
  <c r="G9" i="14"/>
  <c r="G10" i="14"/>
  <c r="G11" i="14"/>
  <c r="G12" i="14"/>
  <c r="G13" i="14"/>
  <c r="G14" i="14"/>
  <c r="G15" i="14"/>
  <c r="G16" i="14"/>
  <c r="G20" i="14"/>
  <c r="G35" i="14"/>
  <c r="G37" i="14"/>
  <c r="G42" i="14" l="1"/>
  <c r="G44" i="14" s="1"/>
  <c r="G31" i="14"/>
  <c r="G30" i="14"/>
  <c r="G28" i="14"/>
  <c r="G27" i="14"/>
  <c r="G8" i="14"/>
  <c r="G7" i="14"/>
  <c r="G6" i="14"/>
  <c r="G5" i="14"/>
  <c r="G50" i="14" l="1"/>
  <c r="G21" i="14"/>
  <c r="G24" i="14"/>
  <c r="G25" i="14"/>
  <c r="G32" i="14"/>
  <c r="G22" i="14"/>
  <c r="G23" i="14"/>
</calcChain>
</file>

<file path=xl/sharedStrings.xml><?xml version="1.0" encoding="utf-8"?>
<sst xmlns="http://schemas.openxmlformats.org/spreadsheetml/2006/main" count="60" uniqueCount="59">
  <si>
    <t>Désignation</t>
  </si>
  <si>
    <t>Taux horaires</t>
  </si>
  <si>
    <t>TOTAL HT</t>
  </si>
  <si>
    <t xml:space="preserve">Prestation d'intégration et de réception de nouvelles installations </t>
  </si>
  <si>
    <t>Gestion des stocks</t>
  </si>
  <si>
    <t>taux horaires</t>
  </si>
  <si>
    <t xml:space="preserve">TOTAL ANNUEL (A)   </t>
  </si>
  <si>
    <t>Gestion Technique de Bâtiment</t>
  </si>
  <si>
    <t>A) PRESTATIONS FORFAITAIRES</t>
  </si>
  <si>
    <t>Montant en € HT</t>
  </si>
  <si>
    <t>Ne pas compléter les zones grisées</t>
  </si>
  <si>
    <t>Fluides, plomberie</t>
  </si>
  <si>
    <t>B) PRESTATIONS REALISÉES EN DÉPENSES CONTROLÉES</t>
  </si>
  <si>
    <r>
      <t xml:space="preserve">Suivi et gestion des prestations </t>
    </r>
    <r>
      <rPr>
        <i/>
        <sz val="10"/>
        <rFont val="Arial"/>
        <family val="2"/>
      </rPr>
      <t>(saisie quotidienne, établissement des rapports, bilans,..)</t>
    </r>
  </si>
  <si>
    <t xml:space="preserve">Gestion bioclimatique des bâtiments </t>
  </si>
  <si>
    <t xml:space="preserve">Ascenseurs </t>
  </si>
  <si>
    <t>Taux horaire intervention en astreinte (THM-A)</t>
  </si>
  <si>
    <t>800 h</t>
  </si>
  <si>
    <t>50 h</t>
  </si>
  <si>
    <t>Taux horaire maintenance corrective  à la demande et d'amélioration (THM-D)</t>
  </si>
  <si>
    <t>C) Option 3 : réversibilité entrante</t>
  </si>
  <si>
    <t>D) Option 4 : réversibilité sortante</t>
  </si>
  <si>
    <t>MONTANT TOTAL DU MARCHÉ (A+B+C+D)</t>
  </si>
  <si>
    <t xml:space="preserve">TOTAL estimé ANNUEL (B)   </t>
  </si>
  <si>
    <t>TOTAL estimé SUR 5 ANS (B*5)</t>
  </si>
  <si>
    <t>Bât. N2 (862)</t>
  </si>
  <si>
    <t>Bât. N3 (863)</t>
  </si>
  <si>
    <t>Portes automatiques</t>
  </si>
  <si>
    <t xml:space="preserve">¨Passerelles motorisées </t>
  </si>
  <si>
    <t>Portes Coupe feu</t>
  </si>
  <si>
    <t>Air comprimé</t>
  </si>
  <si>
    <t>TOTAL FORFAITAIRE POUR 3 ANS (= A*3)</t>
  </si>
  <si>
    <t>CFO CFA</t>
  </si>
  <si>
    <t>CVC : Chauffage</t>
  </si>
  <si>
    <t>CVC :Ventilation, traitement d'air</t>
  </si>
  <si>
    <t>CVC :Climatisation</t>
  </si>
  <si>
    <t>Sécurité diverse (cf annexe 2 hors SSI /RDO)</t>
  </si>
  <si>
    <t>Sécurité diverse uniquement SSI /RDO</t>
  </si>
  <si>
    <t>Effluents</t>
  </si>
  <si>
    <t>Pour le découpage en domaines techniques et les équipements relatif à chaque domaine technique (cf annexe 2)</t>
  </si>
  <si>
    <t xml:space="preserve">TOTAL FORFAITAIRE POUR 5 ans </t>
  </si>
  <si>
    <t>Bât. N1 (861)</t>
  </si>
  <si>
    <t>Temps de travail annuel prévu / bâtiment et parkings</t>
  </si>
  <si>
    <t>Parking</t>
  </si>
  <si>
    <t>TOTAL (3 bâtiments et parking)</t>
  </si>
  <si>
    <t>Menuiserie, serrurerie, métallerie</t>
  </si>
  <si>
    <t>option 1-b : uniquement  le SSI et RDO (ligne7)</t>
  </si>
  <si>
    <t>option  1-a : l'ensemble des domaines techniques sauf le SSI et RDO (ligne7)</t>
  </si>
  <si>
    <t>Année 5 - option  2</t>
  </si>
  <si>
    <t xml:space="preserve">Année 4 - option 1 </t>
  </si>
  <si>
    <t>option  2-a : l'ensemble des domaines techniques sauf le SSI et RDO (ligne7)</t>
  </si>
  <si>
    <t>option  2-b : uniquement  le SSI et RDO (ligne7)</t>
  </si>
  <si>
    <t>Astreinte</t>
  </si>
  <si>
    <r>
      <t xml:space="preserve">Coefficient peines et soins sur pièces </t>
    </r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500€ HT</t>
    </r>
  </si>
  <si>
    <r>
      <t xml:space="preserve">Coefficient peines et soins sur pièces </t>
    </r>
    <r>
      <rPr>
        <sz val="10"/>
        <rFont val="Calibri"/>
        <family val="2"/>
      </rPr>
      <t>&gt;</t>
    </r>
    <r>
      <rPr>
        <sz val="10"/>
        <rFont val="Arial"/>
        <family val="2"/>
      </rPr>
      <t xml:space="preserve"> 500 € HT</t>
    </r>
  </si>
  <si>
    <t xml:space="preserve"> estimatif annuel</t>
  </si>
  <si>
    <t>Forfait déplacement en nombre</t>
  </si>
  <si>
    <t>Pour les pièces détachées et les consommables</t>
  </si>
  <si>
    <t>temps prévu (en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</si>
</sst>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F&quot;"/>
    <numFmt numFmtId="165" formatCode="0.00&quot; h&quot;"/>
    <numFmt numFmtId="166" formatCode="0.000%"/>
    <numFmt numFmtId="168" formatCode="#,##0.00\ &quot;€&quot;"/>
  </numFmts>
  <fonts count="32" x14ac:knownFonts="1">
    <font>
      <sz val="10"/>
      <name val="MS Sans Serif"/>
    </font>
    <font>
      <sz val="10"/>
      <name val="MS Sans Serif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10"/>
      <name val="MS Sans Serif"/>
    </font>
    <font>
      <sz val="10"/>
      <name val="Calibri"/>
      <family val="2"/>
    </font>
    <font>
      <sz val="11"/>
      <name val="Arial"/>
      <family val="2"/>
    </font>
    <font>
      <sz val="10"/>
      <color theme="3" tint="0.3999755851924192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Up="1">
      <left/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Up="1">
      <left/>
      <right style="thin">
        <color indexed="64"/>
      </right>
      <top style="dotted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 style="dotted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0" borderId="1" applyNumberFormat="0" applyAlignment="0" applyProtection="0"/>
    <xf numFmtId="0" fontId="10" fillId="0" borderId="2" applyNumberFormat="0" applyFill="0" applyAlignment="0" applyProtection="0"/>
    <xf numFmtId="0" fontId="1" fillId="21" borderId="3" applyNumberFormat="0" applyFont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4" borderId="0" applyNumberFormat="0" applyBorder="0" applyAlignment="0" applyProtection="0"/>
    <xf numFmtId="0" fontId="15" fillId="20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3" borderId="9" applyNumberFormat="0" applyAlignment="0" applyProtection="0"/>
    <xf numFmtId="9" fontId="28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32" applyFont="1" applyBorder="1" applyAlignment="1">
      <alignment vertical="center" wrapText="1"/>
    </xf>
    <xf numFmtId="0" fontId="2" fillId="0" borderId="0" xfId="32" applyFont="1" applyBorder="1" applyAlignment="1">
      <alignment horizontal="right" vertical="center" wrapText="1"/>
    </xf>
    <xf numFmtId="0" fontId="2" fillId="0" borderId="0" xfId="32" applyFont="1" applyBorder="1" applyAlignment="1">
      <alignment vertical="center" wrapText="1"/>
    </xf>
    <xf numFmtId="0" fontId="4" fillId="0" borderId="0" xfId="32" applyFont="1"/>
    <xf numFmtId="165" fontId="4" fillId="24" borderId="0" xfId="32" applyNumberFormat="1" applyFont="1" applyFill="1" applyBorder="1" applyAlignment="1">
      <alignment vertical="center"/>
    </xf>
    <xf numFmtId="164" fontId="4" fillId="24" borderId="0" xfId="32" applyNumberFormat="1" applyFont="1" applyFill="1" applyBorder="1" applyAlignment="1">
      <alignment vertical="center"/>
    </xf>
    <xf numFmtId="165" fontId="4" fillId="24" borderId="13" xfId="32" applyNumberFormat="1" applyFont="1" applyFill="1" applyBorder="1" applyAlignment="1">
      <alignment horizontal="center" vertical="center"/>
    </xf>
    <xf numFmtId="165" fontId="4" fillId="0" borderId="0" xfId="32" applyNumberFormat="1" applyFont="1" applyFill="1" applyBorder="1" applyAlignment="1">
      <alignment vertical="center"/>
    </xf>
    <xf numFmtId="165" fontId="4" fillId="0" borderId="0" xfId="32" applyNumberFormat="1" applyFont="1" applyFill="1" applyBorder="1" applyAlignment="1">
      <alignment horizontal="center" vertical="center"/>
    </xf>
    <xf numFmtId="164" fontId="4" fillId="0" borderId="0" xfId="32" applyNumberFormat="1" applyFont="1" applyFill="1" applyBorder="1" applyAlignment="1">
      <alignment vertical="center"/>
    </xf>
    <xf numFmtId="0" fontId="2" fillId="0" borderId="10" xfId="32" applyFont="1" applyBorder="1" applyAlignment="1">
      <alignment horizontal="center" vertical="center"/>
    </xf>
    <xf numFmtId="0" fontId="2" fillId="0" borderId="18" xfId="32" applyFont="1" applyBorder="1" applyAlignment="1">
      <alignment horizontal="center" vertical="center"/>
    </xf>
    <xf numFmtId="0" fontId="5" fillId="0" borderId="19" xfId="32" applyFont="1" applyBorder="1" applyAlignment="1">
      <alignment vertical="center" wrapText="1"/>
    </xf>
    <xf numFmtId="0" fontId="23" fillId="0" borderId="10" xfId="32" applyFont="1" applyBorder="1" applyAlignment="1">
      <alignment horizontal="right" vertical="center" wrapText="1"/>
    </xf>
    <xf numFmtId="165" fontId="4" fillId="25" borderId="21" xfId="32" applyNumberFormat="1" applyFont="1" applyFill="1" applyBorder="1" applyAlignment="1">
      <alignment vertical="center"/>
    </xf>
    <xf numFmtId="165" fontId="4" fillId="25" borderId="22" xfId="32" applyNumberFormat="1" applyFont="1" applyFill="1" applyBorder="1" applyAlignment="1">
      <alignment vertical="center"/>
    </xf>
    <xf numFmtId="164" fontId="4" fillId="25" borderId="22" xfId="32" applyNumberFormat="1" applyFont="1" applyFill="1" applyBorder="1" applyAlignment="1">
      <alignment vertical="center"/>
    </xf>
    <xf numFmtId="165" fontId="4" fillId="25" borderId="23" xfId="32" applyNumberFormat="1" applyFont="1" applyFill="1" applyBorder="1" applyAlignment="1">
      <alignment vertical="center"/>
    </xf>
    <xf numFmtId="164" fontId="4" fillId="25" borderId="23" xfId="32" applyNumberFormat="1" applyFont="1" applyFill="1" applyBorder="1" applyAlignment="1">
      <alignment vertical="center"/>
    </xf>
    <xf numFmtId="165" fontId="4" fillId="0" borderId="25" xfId="32" applyNumberFormat="1" applyFont="1" applyFill="1" applyBorder="1" applyAlignment="1">
      <alignment vertical="center"/>
    </xf>
    <xf numFmtId="0" fontId="24" fillId="0" borderId="10" xfId="32" applyFont="1" applyBorder="1" applyAlignment="1">
      <alignment vertical="center" wrapText="1"/>
    </xf>
    <xf numFmtId="165" fontId="25" fillId="25" borderId="26" xfId="32" applyNumberFormat="1" applyFont="1" applyFill="1" applyBorder="1" applyAlignment="1">
      <alignment vertical="center"/>
    </xf>
    <xf numFmtId="165" fontId="25" fillId="0" borderId="15" xfId="32" applyNumberFormat="1" applyFont="1" applyFill="1" applyBorder="1" applyAlignment="1">
      <alignment vertical="center"/>
    </xf>
    <xf numFmtId="0" fontId="26" fillId="0" borderId="0" xfId="32" applyFont="1" applyBorder="1" applyAlignment="1">
      <alignment horizontal="right" vertical="center" wrapText="1"/>
    </xf>
    <xf numFmtId="0" fontId="2" fillId="0" borderId="27" xfId="32" applyFont="1" applyBorder="1" applyAlignment="1">
      <alignment horizontal="center" vertical="center"/>
    </xf>
    <xf numFmtId="0" fontId="4" fillId="0" borderId="0" xfId="32" applyFont="1" applyAlignment="1">
      <alignment vertical="center"/>
    </xf>
    <xf numFmtId="0" fontId="24" fillId="0" borderId="0" xfId="32" applyFont="1" applyBorder="1" applyAlignment="1">
      <alignment vertical="center" wrapText="1"/>
    </xf>
    <xf numFmtId="165" fontId="25" fillId="0" borderId="0" xfId="32" applyNumberFormat="1" applyFont="1" applyFill="1" applyBorder="1" applyAlignment="1">
      <alignment vertical="center"/>
    </xf>
    <xf numFmtId="0" fontId="23" fillId="0" borderId="10" xfId="32" applyFont="1" applyBorder="1" applyAlignment="1">
      <alignment horizontal="center" vertical="center" wrapText="1"/>
    </xf>
    <xf numFmtId="0" fontId="4" fillId="0" borderId="0" xfId="32" applyFont="1" applyBorder="1" applyAlignment="1">
      <alignment vertical="center"/>
    </xf>
    <xf numFmtId="0" fontId="5" fillId="0" borderId="10" xfId="32" applyFont="1" applyBorder="1" applyAlignment="1">
      <alignment horizontal="right" vertical="center" wrapText="1"/>
    </xf>
    <xf numFmtId="0" fontId="25" fillId="0" borderId="0" xfId="32" applyFont="1" applyBorder="1" applyAlignment="1">
      <alignment vertical="center"/>
    </xf>
    <xf numFmtId="0" fontId="25" fillId="0" borderId="0" xfId="32" applyFont="1" applyAlignment="1">
      <alignment vertical="center"/>
    </xf>
    <xf numFmtId="0" fontId="5" fillId="0" borderId="31" xfId="32" applyFont="1" applyBorder="1" applyAlignment="1">
      <alignment vertical="center" wrapText="1"/>
    </xf>
    <xf numFmtId="0" fontId="4" fillId="0" borderId="35" xfId="32" applyFont="1" applyBorder="1" applyAlignment="1">
      <alignment horizontal="right" vertical="center" wrapText="1"/>
    </xf>
    <xf numFmtId="164" fontId="4" fillId="0" borderId="36" xfId="32" applyNumberFormat="1" applyFont="1" applyFill="1" applyBorder="1" applyAlignment="1">
      <alignment vertical="center"/>
    </xf>
    <xf numFmtId="0" fontId="4" fillId="0" borderId="37" xfId="32" applyFont="1" applyBorder="1" applyAlignment="1">
      <alignment horizontal="right" vertical="center" wrapText="1"/>
    </xf>
    <xf numFmtId="0" fontId="26" fillId="0" borderId="0" xfId="32" applyFont="1" applyBorder="1" applyAlignment="1">
      <alignment vertical="center" wrapText="1"/>
    </xf>
    <xf numFmtId="0" fontId="4" fillId="0" borderId="42" xfId="32" applyFont="1" applyBorder="1" applyAlignment="1">
      <alignment horizontal="right" vertical="center" wrapText="1"/>
    </xf>
    <xf numFmtId="0" fontId="4" fillId="0" borderId="46" xfId="32" applyFont="1" applyBorder="1" applyAlignment="1">
      <alignment horizontal="right" vertical="center" wrapText="1"/>
    </xf>
    <xf numFmtId="0" fontId="4" fillId="0" borderId="47" xfId="32" applyFont="1" applyBorder="1" applyAlignment="1">
      <alignment horizontal="right" vertical="center" wrapText="1"/>
    </xf>
    <xf numFmtId="164" fontId="4" fillId="25" borderId="52" xfId="32" applyNumberFormat="1" applyFont="1" applyFill="1" applyBorder="1" applyAlignment="1">
      <alignment vertical="center"/>
    </xf>
    <xf numFmtId="0" fontId="4" fillId="0" borderId="53" xfId="32" applyFont="1" applyBorder="1" applyAlignment="1">
      <alignment horizontal="center" vertical="center" wrapText="1"/>
    </xf>
    <xf numFmtId="3" fontId="4" fillId="0" borderId="25" xfId="32" applyNumberFormat="1" applyFont="1" applyFill="1" applyBorder="1" applyAlignment="1">
      <alignment horizontal="center" vertical="center"/>
    </xf>
    <xf numFmtId="164" fontId="4" fillId="0" borderId="54" xfId="32" applyNumberFormat="1" applyFont="1" applyFill="1" applyBorder="1" applyAlignment="1">
      <alignment vertical="center"/>
    </xf>
    <xf numFmtId="164" fontId="4" fillId="25" borderId="55" xfId="32" applyNumberFormat="1" applyFont="1" applyFill="1" applyBorder="1" applyAlignment="1">
      <alignment vertical="center"/>
    </xf>
    <xf numFmtId="164" fontId="4" fillId="24" borderId="56" xfId="32" applyNumberFormat="1" applyFont="1" applyFill="1" applyBorder="1" applyAlignment="1">
      <alignment horizontal="center" vertical="center"/>
    </xf>
    <xf numFmtId="165" fontId="4" fillId="0" borderId="0" xfId="32" applyNumberFormat="1" applyFont="1" applyFill="1" applyBorder="1" applyAlignment="1">
      <alignment horizontal="center" vertical="center"/>
    </xf>
    <xf numFmtId="0" fontId="23" fillId="0" borderId="57" xfId="32" applyFont="1" applyBorder="1" applyAlignment="1">
      <alignment horizontal="right" vertical="center" wrapText="1"/>
    </xf>
    <xf numFmtId="165" fontId="4" fillId="0" borderId="58" xfId="32" applyNumberFormat="1" applyFont="1" applyFill="1" applyBorder="1" applyAlignment="1">
      <alignment vertical="center"/>
    </xf>
    <xf numFmtId="0" fontId="5" fillId="0" borderId="59" xfId="32" applyFont="1" applyBorder="1" applyAlignment="1">
      <alignment horizontal="right" vertical="center" wrapText="1"/>
    </xf>
    <xf numFmtId="0" fontId="5" fillId="0" borderId="13" xfId="32" applyFont="1" applyBorder="1" applyAlignment="1">
      <alignment horizontal="right" vertical="center" wrapText="1"/>
    </xf>
    <xf numFmtId="164" fontId="4" fillId="0" borderId="13" xfId="32" applyNumberFormat="1" applyFont="1" applyFill="1" applyBorder="1" applyAlignment="1">
      <alignment vertical="center"/>
    </xf>
    <xf numFmtId="165" fontId="4" fillId="25" borderId="60" xfId="32" applyNumberFormat="1" applyFont="1" applyFill="1" applyBorder="1" applyAlignment="1">
      <alignment vertical="center"/>
    </xf>
    <xf numFmtId="164" fontId="4" fillId="24" borderId="13" xfId="32" applyNumberFormat="1" applyFont="1" applyFill="1" applyBorder="1" applyAlignment="1">
      <alignment vertical="center"/>
    </xf>
    <xf numFmtId="165" fontId="4" fillId="26" borderId="13" xfId="32" applyNumberFormat="1" applyFont="1" applyFill="1" applyBorder="1" applyAlignment="1">
      <alignment vertical="center"/>
    </xf>
    <xf numFmtId="164" fontId="4" fillId="26" borderId="13" xfId="32" applyNumberFormat="1" applyFont="1" applyFill="1" applyBorder="1" applyAlignment="1">
      <alignment vertical="center"/>
    </xf>
    <xf numFmtId="0" fontId="30" fillId="0" borderId="13" xfId="32" applyFont="1" applyBorder="1" applyAlignment="1">
      <alignment horizontal="center" vertical="center" wrapText="1"/>
    </xf>
    <xf numFmtId="0" fontId="5" fillId="26" borderId="13" xfId="32" applyFont="1" applyFill="1" applyBorder="1" applyAlignment="1">
      <alignment horizontal="left" vertical="center" wrapText="1"/>
    </xf>
    <xf numFmtId="0" fontId="4" fillId="0" borderId="13" xfId="32" applyFont="1" applyBorder="1" applyAlignment="1">
      <alignment horizontal="center" vertical="center" wrapText="1"/>
    </xf>
    <xf numFmtId="164" fontId="4" fillId="0" borderId="45" xfId="32" applyNumberFormat="1" applyFont="1" applyFill="1" applyBorder="1" applyAlignment="1">
      <alignment vertical="center"/>
    </xf>
    <xf numFmtId="0" fontId="4" fillId="0" borderId="65" xfId="32" applyFont="1" applyBorder="1" applyAlignment="1">
      <alignment horizontal="center" vertical="center" wrapText="1"/>
    </xf>
    <xf numFmtId="0" fontId="4" fillId="0" borderId="13" xfId="32" applyFont="1" applyFill="1" applyBorder="1" applyAlignment="1">
      <alignment horizontal="center" vertical="center" wrapText="1"/>
    </xf>
    <xf numFmtId="0" fontId="4" fillId="27" borderId="13" xfId="32" applyNumberFormat="1" applyFont="1" applyFill="1" applyBorder="1" applyAlignment="1">
      <alignment horizontal="center" vertical="center"/>
    </xf>
    <xf numFmtId="0" fontId="4" fillId="0" borderId="24" xfId="32" applyNumberFormat="1" applyFont="1" applyFill="1" applyBorder="1" applyAlignment="1">
      <alignment vertical="center"/>
    </xf>
    <xf numFmtId="0" fontId="4" fillId="0" borderId="54" xfId="32" applyNumberFormat="1" applyFont="1" applyFill="1" applyBorder="1" applyAlignment="1">
      <alignment vertical="center"/>
    </xf>
    <xf numFmtId="0" fontId="4" fillId="0" borderId="18" xfId="32" applyNumberFormat="1" applyFont="1" applyFill="1" applyBorder="1" applyAlignment="1">
      <alignment vertical="center"/>
    </xf>
    <xf numFmtId="0" fontId="2" fillId="0" borderId="41" xfId="32" applyFont="1" applyFill="1" applyBorder="1" applyAlignment="1">
      <alignment horizontal="center" vertical="center" wrapText="1"/>
    </xf>
    <xf numFmtId="3" fontId="4" fillId="25" borderId="38" xfId="32" applyNumberFormat="1" applyFont="1" applyFill="1" applyBorder="1" applyAlignment="1">
      <alignment horizontal="center" vertical="center"/>
    </xf>
    <xf numFmtId="3" fontId="4" fillId="25" borderId="39" xfId="32" applyNumberFormat="1" applyFont="1" applyFill="1" applyBorder="1" applyAlignment="1">
      <alignment horizontal="center" vertical="center"/>
    </xf>
    <xf numFmtId="3" fontId="4" fillId="25" borderId="40" xfId="32" applyNumberFormat="1" applyFont="1" applyFill="1" applyBorder="1" applyAlignment="1">
      <alignment horizontal="center" vertical="center"/>
    </xf>
    <xf numFmtId="0" fontId="4" fillId="0" borderId="33" xfId="32" applyFont="1" applyBorder="1" applyAlignment="1">
      <alignment horizontal="center" vertical="center" wrapText="1"/>
    </xf>
    <xf numFmtId="0" fontId="4" fillId="0" borderId="34" xfId="32" applyFont="1" applyBorder="1" applyAlignment="1">
      <alignment horizontal="center" vertical="center" wrapText="1"/>
    </xf>
    <xf numFmtId="164" fontId="4" fillId="24" borderId="32" xfId="32" applyNumberFormat="1" applyFont="1" applyFill="1" applyBorder="1" applyAlignment="1">
      <alignment horizontal="center" vertical="center"/>
    </xf>
    <xf numFmtId="164" fontId="4" fillId="24" borderId="20" xfId="32" applyNumberFormat="1" applyFont="1" applyFill="1" applyBorder="1" applyAlignment="1">
      <alignment horizontal="center" vertical="center"/>
    </xf>
    <xf numFmtId="0" fontId="2" fillId="0" borderId="30" xfId="32" applyFont="1" applyFill="1" applyBorder="1" applyAlignment="1">
      <alignment horizontal="center" vertical="center"/>
    </xf>
    <xf numFmtId="0" fontId="2" fillId="0" borderId="25" xfId="32" applyFont="1" applyFill="1" applyBorder="1" applyAlignment="1">
      <alignment horizontal="center" vertical="center"/>
    </xf>
    <xf numFmtId="0" fontId="2" fillId="0" borderId="27" xfId="32" applyFont="1" applyFill="1" applyBorder="1" applyAlignment="1">
      <alignment horizontal="center" vertical="center"/>
    </xf>
    <xf numFmtId="165" fontId="4" fillId="24" borderId="28" xfId="32" applyNumberFormat="1" applyFont="1" applyFill="1" applyBorder="1" applyAlignment="1">
      <alignment horizontal="center" vertical="center"/>
    </xf>
    <xf numFmtId="165" fontId="4" fillId="24" borderId="29" xfId="32" applyNumberFormat="1" applyFont="1" applyFill="1" applyBorder="1" applyAlignment="1">
      <alignment horizontal="center" vertical="center"/>
    </xf>
    <xf numFmtId="165" fontId="31" fillId="24" borderId="28" xfId="32" applyNumberFormat="1" applyFont="1" applyFill="1" applyBorder="1" applyAlignment="1">
      <alignment horizontal="center" vertical="center"/>
    </xf>
    <xf numFmtId="0" fontId="4" fillId="24" borderId="48" xfId="43" applyNumberFormat="1" applyFont="1" applyFill="1" applyBorder="1" applyAlignment="1">
      <alignment horizontal="center" vertical="center"/>
    </xf>
    <xf numFmtId="0" fontId="0" fillId="0" borderId="49" xfId="0" applyNumberFormat="1" applyBorder="1" applyAlignment="1">
      <alignment horizontal="center" vertical="center"/>
    </xf>
    <xf numFmtId="0" fontId="0" fillId="0" borderId="50" xfId="0" applyNumberFormat="1" applyBorder="1" applyAlignment="1">
      <alignment horizontal="center" vertical="center"/>
    </xf>
    <xf numFmtId="49" fontId="4" fillId="0" borderId="13" xfId="43" applyNumberFormat="1" applyFon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center" vertical="center"/>
    </xf>
    <xf numFmtId="3" fontId="4" fillId="0" borderId="13" xfId="32" applyNumberFormat="1" applyFont="1" applyFill="1" applyBorder="1" applyAlignment="1">
      <alignment horizontal="center" vertical="center"/>
    </xf>
    <xf numFmtId="0" fontId="4" fillId="0" borderId="13" xfId="32" applyNumberFormat="1" applyFont="1" applyFill="1" applyBorder="1" applyAlignment="1">
      <alignment horizontal="center" vertical="center"/>
    </xf>
    <xf numFmtId="3" fontId="4" fillId="0" borderId="43" xfId="32" applyNumberFormat="1" applyFont="1" applyFill="1" applyBorder="1" applyAlignment="1">
      <alignment horizontal="center" vertical="center"/>
    </xf>
    <xf numFmtId="0" fontId="4" fillId="0" borderId="0" xfId="32" applyNumberFormat="1" applyFont="1" applyFill="1" applyBorder="1" applyAlignment="1">
      <alignment horizontal="center" vertical="center"/>
    </xf>
    <xf numFmtId="0" fontId="4" fillId="0" borderId="51" xfId="32" applyNumberFormat="1" applyFont="1" applyFill="1" applyBorder="1" applyAlignment="1">
      <alignment horizontal="center" vertical="center"/>
    </xf>
    <xf numFmtId="49" fontId="4" fillId="0" borderId="61" xfId="43" applyNumberFormat="1" applyFont="1" applyFill="1" applyBorder="1" applyAlignment="1">
      <alignment horizontal="center" vertical="center"/>
    </xf>
    <xf numFmtId="49" fontId="4" fillId="0" borderId="62" xfId="43" applyNumberFormat="1" applyFont="1" applyFill="1" applyBorder="1" applyAlignment="1">
      <alignment horizontal="center" vertical="center"/>
    </xf>
    <xf numFmtId="49" fontId="4" fillId="0" borderId="63" xfId="43" applyNumberFormat="1" applyFont="1" applyFill="1" applyBorder="1" applyAlignment="1">
      <alignment horizontal="center" vertical="center"/>
    </xf>
    <xf numFmtId="164" fontId="4" fillId="25" borderId="64" xfId="32" applyNumberFormat="1" applyFont="1" applyFill="1" applyBorder="1" applyAlignment="1">
      <alignment vertical="center"/>
    </xf>
    <xf numFmtId="164" fontId="4" fillId="25" borderId="23" xfId="32" applyNumberFormat="1" applyFont="1" applyFill="1" applyBorder="1" applyAlignment="1">
      <alignment vertical="center"/>
    </xf>
    <xf numFmtId="0" fontId="4" fillId="26" borderId="61" xfId="43" applyNumberFormat="1" applyFont="1" applyFill="1" applyBorder="1" applyAlignment="1">
      <alignment horizontal="center" vertical="center"/>
    </xf>
    <xf numFmtId="0" fontId="4" fillId="26" borderId="62" xfId="43" applyNumberFormat="1" applyFont="1" applyFill="1" applyBorder="1" applyAlignment="1">
      <alignment horizontal="center" vertical="center"/>
    </xf>
    <xf numFmtId="0" fontId="4" fillId="26" borderId="63" xfId="43" applyNumberFormat="1" applyFont="1" applyFill="1" applyBorder="1" applyAlignment="1">
      <alignment horizontal="center" vertical="center"/>
    </xf>
    <xf numFmtId="165" fontId="4" fillId="0" borderId="16" xfId="32" applyNumberFormat="1" applyFont="1" applyFill="1" applyBorder="1" applyAlignment="1" applyProtection="1">
      <alignment vertical="center"/>
      <protection locked="0"/>
    </xf>
    <xf numFmtId="165" fontId="4" fillId="0" borderId="17" xfId="32" applyNumberFormat="1" applyFont="1" applyFill="1" applyBorder="1" applyAlignment="1" applyProtection="1">
      <alignment vertical="center"/>
      <protection locked="0"/>
    </xf>
    <xf numFmtId="165" fontId="4" fillId="0" borderId="11" xfId="32" applyNumberFormat="1" applyFont="1" applyFill="1" applyBorder="1" applyAlignment="1" applyProtection="1">
      <alignment vertical="center"/>
      <protection locked="0"/>
    </xf>
    <xf numFmtId="165" fontId="4" fillId="0" borderId="12" xfId="32" applyNumberFormat="1" applyFont="1" applyFill="1" applyBorder="1" applyAlignment="1" applyProtection="1">
      <alignment vertical="center"/>
      <protection locked="0"/>
    </xf>
    <xf numFmtId="165" fontId="4" fillId="0" borderId="13" xfId="32" applyNumberFormat="1" applyFont="1" applyFill="1" applyBorder="1" applyAlignment="1" applyProtection="1">
      <alignment vertical="center"/>
      <protection locked="0"/>
    </xf>
    <xf numFmtId="164" fontId="4" fillId="0" borderId="13" xfId="32" applyNumberFormat="1" applyFont="1" applyFill="1" applyBorder="1" applyAlignment="1" applyProtection="1">
      <alignment vertical="center"/>
      <protection locked="0"/>
    </xf>
    <xf numFmtId="165" fontId="4" fillId="24" borderId="13" xfId="32" applyNumberFormat="1" applyFont="1" applyFill="1" applyBorder="1" applyAlignment="1" applyProtection="1">
      <alignment vertical="center"/>
      <protection locked="0"/>
    </xf>
    <xf numFmtId="164" fontId="4" fillId="24" borderId="13" xfId="32" applyNumberFormat="1" applyFont="1" applyFill="1" applyBorder="1" applyAlignment="1" applyProtection="1">
      <alignment vertical="center"/>
      <protection locked="0"/>
    </xf>
    <xf numFmtId="165" fontId="4" fillId="0" borderId="58" xfId="32" applyNumberFormat="1" applyFont="1" applyFill="1" applyBorder="1" applyAlignment="1" applyProtection="1">
      <alignment vertical="center"/>
      <protection locked="0"/>
    </xf>
    <xf numFmtId="164" fontId="4" fillId="24" borderId="44" xfId="32" applyNumberFormat="1" applyFont="1" applyFill="1" applyBorder="1" applyAlignment="1" applyProtection="1">
      <alignment horizontal="center" vertical="center"/>
      <protection locked="0"/>
    </xf>
    <xf numFmtId="164" fontId="4" fillId="0" borderId="13" xfId="32" applyNumberFormat="1" applyFont="1" applyFill="1" applyBorder="1" applyAlignment="1" applyProtection="1">
      <alignment horizontal="center" vertical="center"/>
      <protection locked="0"/>
    </xf>
    <xf numFmtId="164" fontId="4" fillId="24" borderId="13" xfId="32" applyNumberFormat="1" applyFont="1" applyFill="1" applyBorder="1" applyAlignment="1" applyProtection="1">
      <alignment horizontal="center" vertical="center"/>
      <protection locked="0"/>
    </xf>
    <xf numFmtId="166" fontId="4" fillId="27" borderId="13" xfId="32" applyNumberFormat="1" applyFont="1" applyFill="1" applyBorder="1" applyAlignment="1" applyProtection="1">
      <alignment horizontal="center" vertical="center"/>
      <protection locked="0"/>
    </xf>
    <xf numFmtId="10" fontId="4" fillId="27" borderId="13" xfId="32" applyNumberFormat="1" applyFont="1" applyFill="1" applyBorder="1" applyAlignment="1" applyProtection="1">
      <alignment horizontal="center" vertical="center"/>
      <protection locked="0"/>
    </xf>
    <xf numFmtId="168" fontId="25" fillId="0" borderId="14" xfId="32" applyNumberFormat="1" applyFont="1" applyFill="1" applyBorder="1" applyAlignment="1">
      <alignment vertical="center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AO_CONTROLE" xfId="32" xr:uid="{00000000-0005-0000-0000-00001F000000}"/>
    <cellStyle name="Note" xfId="28" builtinId="10" customBuiltin="1"/>
    <cellStyle name="Pourcentage" xfId="43" builtinId="5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X52"/>
  <sheetViews>
    <sheetView showZeros="0" tabSelected="1" showWhiteSpace="0" view="pageLayout" topLeftCell="A22" zoomScale="90" zoomScaleNormal="90" zoomScalePageLayoutView="90" workbookViewId="0">
      <selection activeCell="B40" sqref="B40:E41"/>
    </sheetView>
  </sheetViews>
  <sheetFormatPr baseColWidth="10" defaultColWidth="11.42578125" defaultRowHeight="12.75" x14ac:dyDescent="0.2"/>
  <cols>
    <col min="1" max="1" width="73.5703125" style="4" customWidth="1"/>
    <col min="2" max="6" width="14.7109375" style="4" customWidth="1"/>
    <col min="7" max="7" width="23.42578125" style="4" customWidth="1"/>
    <col min="8" max="8" width="12.85546875" style="4" customWidth="1"/>
    <col min="9" max="16384" width="11.42578125" style="4"/>
  </cols>
  <sheetData>
    <row r="1" spans="1:206" s="26" customFormat="1" ht="22.5" customHeight="1" thickBot="1" x14ac:dyDescent="0.25">
      <c r="A1" s="11" t="s">
        <v>0</v>
      </c>
      <c r="B1" s="76" t="s">
        <v>58</v>
      </c>
      <c r="C1" s="77"/>
      <c r="D1" s="77"/>
      <c r="E1" s="78"/>
      <c r="F1" s="25" t="s">
        <v>5</v>
      </c>
      <c r="G1" s="12" t="s">
        <v>9</v>
      </c>
    </row>
    <row r="2" spans="1:206" s="26" customFormat="1" ht="6" customHeight="1" thickBot="1" x14ac:dyDescent="0.25">
      <c r="A2" s="3"/>
      <c r="B2" s="5"/>
      <c r="C2" s="5"/>
      <c r="D2" s="5"/>
      <c r="E2" s="5"/>
      <c r="F2" s="6"/>
      <c r="G2" s="6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</row>
    <row r="3" spans="1:206" s="26" customFormat="1" ht="21.6" customHeight="1" x14ac:dyDescent="0.2">
      <c r="A3" s="34" t="s">
        <v>8</v>
      </c>
      <c r="B3" s="79" t="s">
        <v>42</v>
      </c>
      <c r="C3" s="80"/>
      <c r="D3" s="80"/>
      <c r="E3" s="80"/>
      <c r="F3" s="74" t="s">
        <v>1</v>
      </c>
      <c r="G3" s="72" t="s">
        <v>44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</row>
    <row r="4" spans="1:206" s="26" customFormat="1" ht="24.75" customHeight="1" x14ac:dyDescent="0.2">
      <c r="A4" s="68" t="s">
        <v>39</v>
      </c>
      <c r="B4" s="7" t="s">
        <v>41</v>
      </c>
      <c r="C4" s="7" t="s">
        <v>25</v>
      </c>
      <c r="D4" s="7" t="s">
        <v>26</v>
      </c>
      <c r="E4" s="7" t="s">
        <v>43</v>
      </c>
      <c r="F4" s="75"/>
      <c r="G4" s="73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</row>
    <row r="5" spans="1:206" s="26" customFormat="1" ht="19.149999999999999" customHeight="1" x14ac:dyDescent="0.2">
      <c r="A5" s="39" t="s">
        <v>32</v>
      </c>
      <c r="B5" s="100"/>
      <c r="C5" s="101"/>
      <c r="D5" s="101"/>
      <c r="E5" s="101"/>
      <c r="F5" s="101"/>
      <c r="G5" s="36">
        <f>B5*F5+C5*F5+D5*F5+E5*F5</f>
        <v>0</v>
      </c>
    </row>
    <row r="6" spans="1:206" s="26" customFormat="1" ht="31.9" customHeight="1" x14ac:dyDescent="0.2">
      <c r="A6" s="35" t="s">
        <v>36</v>
      </c>
      <c r="B6" s="102"/>
      <c r="C6" s="103"/>
      <c r="D6" s="103"/>
      <c r="E6" s="103"/>
      <c r="F6" s="103"/>
      <c r="G6" s="36">
        <f>B6*F6+C6*F6+D6*F6+E6*F6</f>
        <v>0</v>
      </c>
    </row>
    <row r="7" spans="1:206" s="26" customFormat="1" ht="33" customHeight="1" x14ac:dyDescent="0.2">
      <c r="A7" s="35" t="s">
        <v>37</v>
      </c>
      <c r="B7" s="102"/>
      <c r="C7" s="103"/>
      <c r="D7" s="103"/>
      <c r="E7" s="103"/>
      <c r="F7" s="103"/>
      <c r="G7" s="36">
        <f>B7*F7+C7*F7+D7*F7+E7*F7</f>
        <v>0</v>
      </c>
    </row>
    <row r="8" spans="1:206" s="26" customFormat="1" ht="19.149999999999999" customHeight="1" x14ac:dyDescent="0.2">
      <c r="A8" s="35" t="s">
        <v>15</v>
      </c>
      <c r="B8" s="102"/>
      <c r="C8" s="103"/>
      <c r="D8" s="103"/>
      <c r="E8" s="103"/>
      <c r="F8" s="103"/>
      <c r="G8" s="36">
        <f>B8*F8+C8*F8+D8*F8+E8*F8</f>
        <v>0</v>
      </c>
    </row>
    <row r="9" spans="1:206" s="26" customFormat="1" ht="19.149999999999999" customHeight="1" x14ac:dyDescent="0.2">
      <c r="A9" s="35" t="s">
        <v>27</v>
      </c>
      <c r="B9" s="102"/>
      <c r="C9" s="103"/>
      <c r="D9" s="103"/>
      <c r="E9" s="103"/>
      <c r="F9" s="103"/>
      <c r="G9" s="36">
        <f t="shared" ref="G9:G19" si="0">B9*F9+C9*F9+D9*F9+E9*F9</f>
        <v>0</v>
      </c>
    </row>
    <row r="10" spans="1:206" s="26" customFormat="1" ht="19.149999999999999" customHeight="1" x14ac:dyDescent="0.2">
      <c r="A10" s="35" t="s">
        <v>28</v>
      </c>
      <c r="B10" s="102"/>
      <c r="C10" s="103"/>
      <c r="D10" s="103"/>
      <c r="E10" s="103"/>
      <c r="F10" s="103"/>
      <c r="G10" s="36">
        <f t="shared" si="0"/>
        <v>0</v>
      </c>
    </row>
    <row r="11" spans="1:206" s="26" customFormat="1" ht="31.9" customHeight="1" x14ac:dyDescent="0.2">
      <c r="A11" s="35" t="s">
        <v>29</v>
      </c>
      <c r="B11" s="102"/>
      <c r="C11" s="103"/>
      <c r="D11" s="103"/>
      <c r="E11" s="103"/>
      <c r="F11" s="103"/>
      <c r="G11" s="36">
        <f t="shared" si="0"/>
        <v>0</v>
      </c>
    </row>
    <row r="12" spans="1:206" s="26" customFormat="1" ht="32.25" customHeight="1" x14ac:dyDescent="0.2">
      <c r="A12" s="35" t="s">
        <v>33</v>
      </c>
      <c r="B12" s="102"/>
      <c r="C12" s="103"/>
      <c r="D12" s="103"/>
      <c r="E12" s="103"/>
      <c r="F12" s="103"/>
      <c r="G12" s="36">
        <f t="shared" si="0"/>
        <v>0</v>
      </c>
    </row>
    <row r="13" spans="1:206" s="26" customFormat="1" ht="19.149999999999999" customHeight="1" x14ac:dyDescent="0.2">
      <c r="A13" s="35" t="s">
        <v>34</v>
      </c>
      <c r="B13" s="102"/>
      <c r="C13" s="103"/>
      <c r="D13" s="103"/>
      <c r="E13" s="103"/>
      <c r="F13" s="103"/>
      <c r="G13" s="36">
        <f t="shared" si="0"/>
        <v>0</v>
      </c>
    </row>
    <row r="14" spans="1:206" s="26" customFormat="1" ht="19.149999999999999" customHeight="1" x14ac:dyDescent="0.2">
      <c r="A14" s="35" t="s">
        <v>35</v>
      </c>
      <c r="B14" s="102"/>
      <c r="C14" s="103"/>
      <c r="D14" s="103"/>
      <c r="E14" s="103"/>
      <c r="F14" s="103"/>
      <c r="G14" s="36">
        <f t="shared" si="0"/>
        <v>0</v>
      </c>
    </row>
    <row r="15" spans="1:206" s="26" customFormat="1" ht="19.149999999999999" customHeight="1" x14ac:dyDescent="0.2">
      <c r="A15" s="35" t="s">
        <v>30</v>
      </c>
      <c r="B15" s="102"/>
      <c r="C15" s="103"/>
      <c r="D15" s="103"/>
      <c r="E15" s="103"/>
      <c r="F15" s="103"/>
      <c r="G15" s="36">
        <f t="shared" si="0"/>
        <v>0</v>
      </c>
    </row>
    <row r="16" spans="1:206" s="26" customFormat="1" ht="19.149999999999999" customHeight="1" x14ac:dyDescent="0.2">
      <c r="A16" s="35" t="s">
        <v>11</v>
      </c>
      <c r="B16" s="102"/>
      <c r="C16" s="103"/>
      <c r="D16" s="103"/>
      <c r="E16" s="103"/>
      <c r="F16" s="103"/>
      <c r="G16" s="36">
        <f t="shared" si="0"/>
        <v>0</v>
      </c>
    </row>
    <row r="17" spans="1:206" s="26" customFormat="1" ht="19.149999999999999" customHeight="1" x14ac:dyDescent="0.2">
      <c r="A17" s="35" t="s">
        <v>45</v>
      </c>
      <c r="B17" s="102"/>
      <c r="C17" s="103"/>
      <c r="D17" s="103"/>
      <c r="E17" s="103"/>
      <c r="F17" s="103"/>
      <c r="G17" s="36">
        <f t="shared" si="0"/>
        <v>0</v>
      </c>
    </row>
    <row r="18" spans="1:206" s="26" customFormat="1" ht="19.149999999999999" customHeight="1" x14ac:dyDescent="0.2">
      <c r="A18" s="35" t="s">
        <v>7</v>
      </c>
      <c r="B18" s="102"/>
      <c r="C18" s="103"/>
      <c r="D18" s="103"/>
      <c r="E18" s="103"/>
      <c r="F18" s="103"/>
      <c r="G18" s="36">
        <f t="shared" si="0"/>
        <v>0</v>
      </c>
    </row>
    <row r="19" spans="1:206" s="26" customFormat="1" ht="19.149999999999999" customHeight="1" x14ac:dyDescent="0.2">
      <c r="A19" s="35" t="s">
        <v>14</v>
      </c>
      <c r="B19" s="102"/>
      <c r="C19" s="103"/>
      <c r="D19" s="103"/>
      <c r="E19" s="103"/>
      <c r="F19" s="103"/>
      <c r="G19" s="36">
        <f t="shared" si="0"/>
        <v>0</v>
      </c>
    </row>
    <row r="20" spans="1:206" s="26" customFormat="1" ht="19.149999999999999" customHeight="1" x14ac:dyDescent="0.2">
      <c r="A20" s="35" t="s">
        <v>38</v>
      </c>
      <c r="B20" s="102"/>
      <c r="C20" s="103"/>
      <c r="D20" s="103"/>
      <c r="E20" s="103"/>
      <c r="F20" s="103"/>
      <c r="G20" s="61">
        <f t="shared" ref="G20" si="1">B20*F20+C20*F20+D20*F20+E20*F20</f>
        <v>0</v>
      </c>
    </row>
    <row r="21" spans="1:206" s="26" customFormat="1" ht="18.75" customHeight="1" x14ac:dyDescent="0.2">
      <c r="A21" s="35" t="s">
        <v>3</v>
      </c>
      <c r="B21" s="15"/>
      <c r="C21" s="16"/>
      <c r="D21" s="16"/>
      <c r="E21" s="16"/>
      <c r="F21" s="17"/>
      <c r="G21" s="55">
        <f ca="1">G21</f>
        <v>0</v>
      </c>
    </row>
    <row r="22" spans="1:206" s="26" customFormat="1" ht="18.75" customHeight="1" x14ac:dyDescent="0.2">
      <c r="A22" s="35" t="s">
        <v>4</v>
      </c>
      <c r="B22" s="15"/>
      <c r="C22" s="18"/>
      <c r="D22" s="18"/>
      <c r="E22" s="18"/>
      <c r="F22" s="19"/>
      <c r="G22" s="55">
        <f ca="1">G22</f>
        <v>0</v>
      </c>
    </row>
    <row r="23" spans="1:206" s="26" customFormat="1" ht="28.5" customHeight="1" thickBot="1" x14ac:dyDescent="0.25">
      <c r="A23" s="37" t="s">
        <v>13</v>
      </c>
      <c r="B23" s="54"/>
      <c r="C23" s="18"/>
      <c r="D23" s="18"/>
      <c r="E23" s="18"/>
      <c r="F23" s="19"/>
      <c r="G23" s="55">
        <f ca="1">G23</f>
        <v>0</v>
      </c>
    </row>
    <row r="24" spans="1:206" s="26" customFormat="1" ht="25.9" customHeight="1" x14ac:dyDescent="0.2">
      <c r="A24" s="51" t="s">
        <v>6</v>
      </c>
      <c r="B24" s="104"/>
      <c r="C24" s="104"/>
      <c r="D24" s="104"/>
      <c r="E24" s="104"/>
      <c r="F24" s="105"/>
      <c r="G24" s="53">
        <f ca="1">SUM(G5:G23)</f>
        <v>0</v>
      </c>
    </row>
    <row r="25" spans="1:206" s="26" customFormat="1" ht="25.9" customHeight="1" x14ac:dyDescent="0.2">
      <c r="A25" s="52" t="s">
        <v>31</v>
      </c>
      <c r="B25" s="104"/>
      <c r="C25" s="104"/>
      <c r="D25" s="104"/>
      <c r="E25" s="104"/>
      <c r="F25" s="105"/>
      <c r="G25" s="53">
        <f ca="1">G24*3</f>
        <v>0</v>
      </c>
    </row>
    <row r="26" spans="1:206" s="26" customFormat="1" ht="25.9" customHeight="1" x14ac:dyDescent="0.2">
      <c r="A26" s="59" t="s">
        <v>49</v>
      </c>
      <c r="B26" s="56"/>
      <c r="C26" s="56"/>
      <c r="D26" s="56"/>
      <c r="E26" s="56"/>
      <c r="F26" s="57"/>
      <c r="G26" s="57"/>
    </row>
    <row r="27" spans="1:206" s="26" customFormat="1" ht="42.75" customHeight="1" x14ac:dyDescent="0.2">
      <c r="A27" s="58" t="s">
        <v>47</v>
      </c>
      <c r="B27" s="104"/>
      <c r="C27" s="104"/>
      <c r="D27" s="104"/>
      <c r="E27" s="104"/>
      <c r="F27" s="105"/>
      <c r="G27" s="53">
        <f>B27*F27+C27*F27+D27*F27+E27*F27</f>
        <v>0</v>
      </c>
    </row>
    <row r="28" spans="1:206" s="26" customFormat="1" ht="25.9" customHeight="1" x14ac:dyDescent="0.2">
      <c r="A28" s="58" t="s">
        <v>46</v>
      </c>
      <c r="B28" s="104"/>
      <c r="C28" s="104"/>
      <c r="D28" s="104"/>
      <c r="E28" s="104"/>
      <c r="F28" s="105"/>
      <c r="G28" s="53">
        <f>B28*F28+C28*F28+D28*F28+E28*F28</f>
        <v>0</v>
      </c>
    </row>
    <row r="29" spans="1:206" s="26" customFormat="1" ht="25.9" customHeight="1" x14ac:dyDescent="0.2">
      <c r="A29" s="59" t="s">
        <v>48</v>
      </c>
      <c r="B29" s="56"/>
      <c r="C29" s="56"/>
      <c r="D29" s="56"/>
      <c r="E29" s="56"/>
      <c r="F29" s="57"/>
      <c r="G29" s="57"/>
    </row>
    <row r="30" spans="1:206" s="26" customFormat="1" ht="38.25" customHeight="1" x14ac:dyDescent="0.2">
      <c r="A30" s="58" t="s">
        <v>50</v>
      </c>
      <c r="B30" s="104"/>
      <c r="C30" s="104"/>
      <c r="D30" s="104"/>
      <c r="E30" s="104"/>
      <c r="F30" s="105"/>
      <c r="G30" s="53">
        <f>B30*F30+C30*F30+D30*F30+E30*F30</f>
        <v>0</v>
      </c>
    </row>
    <row r="31" spans="1:206" s="26" customFormat="1" ht="18.75" customHeight="1" x14ac:dyDescent="0.2">
      <c r="A31" s="58" t="s">
        <v>51</v>
      </c>
      <c r="B31" s="106"/>
      <c r="C31" s="106"/>
      <c r="D31" s="106"/>
      <c r="E31" s="106"/>
      <c r="F31" s="107"/>
      <c r="G31" s="53">
        <f>B31*F31+C31*F31+D31*F31+E31*F31</f>
        <v>0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</row>
    <row r="32" spans="1:206" s="26" customFormat="1" ht="28.5" customHeight="1" thickBot="1" x14ac:dyDescent="0.25">
      <c r="A32" s="49" t="s">
        <v>40</v>
      </c>
      <c r="B32" s="108"/>
      <c r="C32" s="108"/>
      <c r="D32" s="108"/>
      <c r="E32" s="108"/>
      <c r="F32" s="108"/>
      <c r="G32" s="50">
        <f ca="1">G25+G27+G28+G30+G31</f>
        <v>0</v>
      </c>
      <c r="H32" s="30"/>
      <c r="I32" s="2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</row>
    <row r="33" spans="1:206" s="26" customFormat="1" ht="10.5" customHeight="1" thickBot="1" x14ac:dyDescent="0.25">
      <c r="A33" s="1"/>
      <c r="B33" s="8"/>
      <c r="C33" s="8"/>
      <c r="D33" s="8"/>
      <c r="E33" s="8"/>
      <c r="F33" s="20"/>
      <c r="G33" s="8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</row>
    <row r="34" spans="1:206" s="26" customFormat="1" ht="21.6" customHeight="1" x14ac:dyDescent="0.2">
      <c r="A34" s="13" t="s">
        <v>12</v>
      </c>
      <c r="B34" s="81" t="s">
        <v>55</v>
      </c>
      <c r="C34" s="80"/>
      <c r="D34" s="80"/>
      <c r="E34" s="80"/>
      <c r="F34" s="47" t="s">
        <v>1</v>
      </c>
      <c r="G34" s="43" t="s">
        <v>2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</row>
    <row r="35" spans="1:206" s="26" customFormat="1" ht="21.6" customHeight="1" x14ac:dyDescent="0.2">
      <c r="A35" s="40" t="s">
        <v>19</v>
      </c>
      <c r="B35" s="82" t="s">
        <v>17</v>
      </c>
      <c r="C35" s="83"/>
      <c r="D35" s="83"/>
      <c r="E35" s="84"/>
      <c r="F35" s="109"/>
      <c r="G35" s="62">
        <f>800*F35</f>
        <v>0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</row>
    <row r="36" spans="1:206" s="26" customFormat="1" ht="21.6" customHeight="1" x14ac:dyDescent="0.2">
      <c r="A36" s="39" t="s">
        <v>52</v>
      </c>
      <c r="B36" s="95"/>
      <c r="C36" s="95"/>
      <c r="D36" s="95"/>
      <c r="E36" s="95"/>
      <c r="F36" s="95"/>
      <c r="G36" s="96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</row>
    <row r="37" spans="1:206" s="26" customFormat="1" ht="21.6" customHeight="1" x14ac:dyDescent="0.2">
      <c r="A37" s="35" t="s">
        <v>16</v>
      </c>
      <c r="B37" s="85" t="s">
        <v>18</v>
      </c>
      <c r="C37" s="86"/>
      <c r="D37" s="86"/>
      <c r="E37" s="86"/>
      <c r="F37" s="110"/>
      <c r="G37" s="63">
        <f>50*F37</f>
        <v>0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</row>
    <row r="38" spans="1:206" s="26" customFormat="1" ht="21.6" customHeight="1" x14ac:dyDescent="0.2">
      <c r="A38" s="35" t="s">
        <v>56</v>
      </c>
      <c r="B38" s="92">
        <v>10</v>
      </c>
      <c r="C38" s="93"/>
      <c r="D38" s="93"/>
      <c r="E38" s="94"/>
      <c r="F38" s="111"/>
      <c r="G38" s="60">
        <f>10*F38</f>
        <v>0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</row>
    <row r="39" spans="1:206" s="26" customFormat="1" ht="21.6" customHeight="1" x14ac:dyDescent="0.2">
      <c r="A39" s="35" t="s">
        <v>57</v>
      </c>
      <c r="B39" s="97"/>
      <c r="C39" s="98"/>
      <c r="D39" s="98"/>
      <c r="E39" s="98"/>
      <c r="F39" s="98"/>
      <c r="G39" s="99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</row>
    <row r="40" spans="1:206" s="26" customFormat="1" ht="21.6" customHeight="1" x14ac:dyDescent="0.2">
      <c r="A40" s="35" t="s">
        <v>53</v>
      </c>
      <c r="B40" s="87">
        <v>20000</v>
      </c>
      <c r="C40" s="88"/>
      <c r="D40" s="88"/>
      <c r="E40" s="88"/>
      <c r="F40" s="112"/>
      <c r="G40" s="64">
        <f>20000+(20000*F40)</f>
        <v>20000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</row>
    <row r="41" spans="1:206" s="26" customFormat="1" ht="21.6" customHeight="1" thickBot="1" x14ac:dyDescent="0.25">
      <c r="A41" s="41" t="s">
        <v>54</v>
      </c>
      <c r="B41" s="89">
        <v>80000</v>
      </c>
      <c r="C41" s="90"/>
      <c r="D41" s="90"/>
      <c r="E41" s="91"/>
      <c r="F41" s="113"/>
      <c r="G41" s="64">
        <f>80000+(80000*F41)</f>
        <v>80000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</row>
    <row r="42" spans="1:206" s="26" customFormat="1" ht="21.6" customHeight="1" thickBot="1" x14ac:dyDescent="0.25">
      <c r="A42" s="31" t="s">
        <v>23</v>
      </c>
      <c r="B42" s="69"/>
      <c r="C42" s="70"/>
      <c r="D42" s="70"/>
      <c r="E42" s="71"/>
      <c r="F42" s="46"/>
      <c r="G42" s="65">
        <f>G35+G37+G38+G40+G41</f>
        <v>100000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</row>
    <row r="43" spans="1:206" s="26" customFormat="1" ht="12.75" customHeight="1" thickBot="1" x14ac:dyDescent="0.25">
      <c r="A43" s="31"/>
      <c r="B43" s="44"/>
      <c r="C43" s="44"/>
      <c r="D43" s="44"/>
      <c r="E43" s="44"/>
      <c r="F43" s="45"/>
      <c r="G43" s="66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</row>
    <row r="44" spans="1:206" s="26" customFormat="1" ht="21" customHeight="1" thickBot="1" x14ac:dyDescent="0.25">
      <c r="A44" s="14" t="s">
        <v>24</v>
      </c>
      <c r="B44" s="69"/>
      <c r="C44" s="70"/>
      <c r="D44" s="70"/>
      <c r="E44" s="71"/>
      <c r="F44" s="42"/>
      <c r="G44" s="67">
        <f>G42*5</f>
        <v>500000</v>
      </c>
    </row>
    <row r="45" spans="1:206" s="26" customFormat="1" ht="10.5" customHeight="1" thickBot="1" x14ac:dyDescent="0.25">
      <c r="A45" s="2"/>
      <c r="B45" s="9"/>
      <c r="C45" s="9"/>
      <c r="D45" s="48"/>
      <c r="E45" s="9"/>
      <c r="F45" s="10"/>
      <c r="G45" s="10"/>
    </row>
    <row r="46" spans="1:206" s="33" customFormat="1" ht="28.5" customHeight="1" thickBot="1" x14ac:dyDescent="0.25">
      <c r="A46" s="21" t="s">
        <v>20</v>
      </c>
      <c r="B46" s="22"/>
      <c r="C46" s="22"/>
      <c r="D46" s="22"/>
      <c r="E46" s="22"/>
      <c r="F46" s="22"/>
      <c r="G46" s="23"/>
      <c r="H46" s="32"/>
      <c r="I46" s="24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  <c r="GL46" s="32"/>
      <c r="GM46" s="32"/>
      <c r="GN46" s="32"/>
      <c r="GO46" s="32"/>
      <c r="GP46" s="32"/>
      <c r="GQ46" s="32"/>
      <c r="GR46" s="32"/>
      <c r="GS46" s="32"/>
      <c r="GT46" s="32"/>
      <c r="GU46" s="32"/>
      <c r="GV46" s="32"/>
      <c r="GW46" s="32"/>
      <c r="GX46" s="32"/>
    </row>
    <row r="47" spans="1:206" s="26" customFormat="1" ht="10.5" customHeight="1" thickBot="1" x14ac:dyDescent="0.25">
      <c r="A47" s="2"/>
      <c r="B47" s="9"/>
      <c r="C47" s="9"/>
      <c r="D47" s="48"/>
      <c r="E47" s="9"/>
      <c r="F47" s="10"/>
      <c r="G47" s="10"/>
    </row>
    <row r="48" spans="1:206" s="33" customFormat="1" ht="28.5" customHeight="1" thickBot="1" x14ac:dyDescent="0.25">
      <c r="A48" s="21" t="s">
        <v>21</v>
      </c>
      <c r="B48" s="22"/>
      <c r="C48" s="22"/>
      <c r="D48" s="22"/>
      <c r="E48" s="22"/>
      <c r="F48" s="22"/>
      <c r="G48" s="23"/>
      <c r="H48" s="32"/>
      <c r="I48" s="24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</row>
    <row r="49" spans="1:206" s="33" customFormat="1" ht="9.6" customHeight="1" thickBot="1" x14ac:dyDescent="0.25">
      <c r="A49" s="27"/>
      <c r="B49" s="28"/>
      <c r="C49" s="28"/>
      <c r="D49" s="28"/>
      <c r="E49" s="28"/>
      <c r="F49" s="28"/>
      <c r="G49" s="28"/>
      <c r="H49" s="32"/>
      <c r="I49" s="24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</row>
    <row r="50" spans="1:206" s="33" customFormat="1" ht="28.5" customHeight="1" thickBot="1" x14ac:dyDescent="0.25">
      <c r="A50" s="29" t="s">
        <v>22</v>
      </c>
      <c r="B50" s="22"/>
      <c r="C50" s="22"/>
      <c r="D50" s="22"/>
      <c r="E50" s="22"/>
      <c r="F50" s="22"/>
      <c r="G50" s="114">
        <f ca="1">G32+G44+G46+G48</f>
        <v>500000</v>
      </c>
      <c r="H50" s="32"/>
      <c r="I50" s="24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</row>
    <row r="51" spans="1:206" s="33" customFormat="1" ht="9" customHeight="1" x14ac:dyDescent="0.2">
      <c r="A51" s="27"/>
      <c r="B51" s="28"/>
      <c r="C51" s="28"/>
      <c r="D51" s="28"/>
      <c r="E51" s="28"/>
      <c r="F51" s="28"/>
      <c r="G51" s="28"/>
      <c r="H51" s="32"/>
      <c r="I51" s="24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</row>
    <row r="52" spans="1:206" s="33" customFormat="1" ht="14.45" customHeight="1" x14ac:dyDescent="0.2">
      <c r="A52" s="38" t="s">
        <v>10</v>
      </c>
      <c r="B52" s="28"/>
      <c r="C52" s="28"/>
      <c r="D52" s="28"/>
      <c r="E52" s="28"/>
      <c r="F52" s="28"/>
      <c r="G52" s="28"/>
      <c r="H52" s="32"/>
      <c r="I52" s="24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</row>
  </sheetData>
  <sheetProtection algorithmName="SHA-512" hashValue="002k5nMgmqsErzrP1DLu3JbqTPxPeSU3LSC/Zzix6nNh+fAHuW3QW239QwPbGE93Vm2oSW34bgbgeXNuvWo2vA==" saltValue="SpBLNGBVMsSKiyjcop9SBg==" spinCount="100000" sheet="1" objects="1" scenarios="1"/>
  <mergeCells count="14">
    <mergeCell ref="B42:E42"/>
    <mergeCell ref="B44:E44"/>
    <mergeCell ref="G3:G4"/>
    <mergeCell ref="F3:F4"/>
    <mergeCell ref="B1:E1"/>
    <mergeCell ref="B3:E3"/>
    <mergeCell ref="B34:E34"/>
    <mergeCell ref="B35:E35"/>
    <mergeCell ref="B37:E37"/>
    <mergeCell ref="B40:E40"/>
    <mergeCell ref="B41:E41"/>
    <mergeCell ref="B38:E38"/>
    <mergeCell ref="B36:G36"/>
    <mergeCell ref="B39:G39"/>
  </mergeCells>
  <printOptions horizontalCentered="1" verticalCentered="1"/>
  <pageMargins left="0.35433070866141736" right="0.35433070866141736" top="0.98425196850393704" bottom="0.98425196850393704" header="0.39370078740157483" footer="0.39370078740157483"/>
  <pageSetup paperSize="9" scale="57" orientation="portrait" r:id="rId1"/>
  <headerFooter alignWithMargins="0">
    <oddHeader>&amp;L&amp;"Arial,Normal"DSST/SLEM/GTF/CDC 20-0105&amp;C&amp;"Arial,Normal"&amp;12Maintenance Multitechnique des installations Nano Innov Paris Région
ANNEXE 3 - bordereau de synthèse des prix</oddHeader>
    <oddFooter>&amp;L&amp;"Arial,Normal"&amp;8&amp;F, &amp;A&amp;R&amp;"Arial,Normal"&amp;8&amp;D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 FORFAIT 3 Bâts</vt:lpstr>
      <vt:lpstr>' FORFAIT 3 Bâts'!Impression_des_titres</vt:lpstr>
      <vt:lpstr>' FORFAIT 3 Bâts'!ZONE_BORDEREAU</vt:lpstr>
      <vt:lpstr>' FORFAIT 3 Bâts'!Zone_d_impression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PS161827</dc:creator>
  <cp:lastModifiedBy>CHEBROU DE LA ROULIERE Laurence</cp:lastModifiedBy>
  <cp:lastPrinted>2016-02-19T13:17:15Z</cp:lastPrinted>
  <dcterms:created xsi:type="dcterms:W3CDTF">2008-03-22T19:09:58Z</dcterms:created>
  <dcterms:modified xsi:type="dcterms:W3CDTF">2025-06-26T12:03:12Z</dcterms:modified>
</cp:coreProperties>
</file>